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5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1" i="1"/>
  <c r="I11" s="1"/>
  <c r="E9"/>
  <c r="G7"/>
  <c r="E7"/>
  <c r="I7" s="1"/>
  <c r="G5"/>
  <c r="I5" s="1"/>
  <c r="E5"/>
  <c r="G13"/>
  <c r="I13" s="1"/>
  <c r="G9" l="1"/>
  <c r="I9" s="1"/>
  <c r="I15" s="1"/>
  <c r="J15" s="1"/>
  <c r="J17" s="1"/>
  <c r="I17" s="1"/>
</calcChain>
</file>

<file path=xl/sharedStrings.xml><?xml version="1.0" encoding="utf-8"?>
<sst xmlns="http://schemas.openxmlformats.org/spreadsheetml/2006/main" count="18" uniqueCount="18">
  <si>
    <t>player per team</t>
  </si>
  <si>
    <t>OSA per player</t>
  </si>
  <si>
    <t>Per team</t>
  </si>
  <si>
    <t>per game</t>
  </si>
  <si>
    <t>16 games</t>
  </si>
  <si>
    <t>per hour</t>
  </si>
  <si>
    <t>per Team Cost</t>
  </si>
  <si>
    <t>per Player</t>
  </si>
  <si>
    <t>Napanee Estimate</t>
  </si>
  <si>
    <t>HST (13%)</t>
  </si>
  <si>
    <t>website Fee</t>
  </si>
  <si>
    <t>administration Fee</t>
  </si>
  <si>
    <t>rental Fee</t>
  </si>
  <si>
    <t>referee Fee</t>
  </si>
  <si>
    <t>Based on 14 players per team</t>
  </si>
  <si>
    <t>Estimate</t>
  </si>
  <si>
    <t>Team Fee</t>
  </si>
  <si>
    <t>Please note:  teams who sign more or less than 14 players will need to adjust the OSA fee of $16.25 plus GST ($18.36) accordingly.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</si>
</sst>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164" fontId="3" fillId="0" borderId="0" xfId="1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2" fillId="0" borderId="1" xfId="1" applyFont="1" applyBorder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right"/>
    </xf>
    <xf numFmtId="164" fontId="2" fillId="0" borderId="0" xfId="0" applyNumberFormat="1" applyFont="1" applyBorder="1"/>
    <xf numFmtId="0" fontId="3" fillId="0" borderId="0" xfId="0" applyFont="1" applyBorder="1"/>
    <xf numFmtId="164" fontId="2" fillId="0" borderId="2" xfId="0" applyNumberFormat="1" applyFont="1" applyBorder="1"/>
    <xf numFmtId="164" fontId="2" fillId="0" borderId="2" xfId="1" applyFont="1" applyBorder="1"/>
    <xf numFmtId="0" fontId="3" fillId="0" borderId="0" xfId="0" applyFont="1" applyBorder="1" applyAlignment="1">
      <alignment horizontal="left"/>
    </xf>
    <xf numFmtId="164" fontId="2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3" workbookViewId="0">
      <selection activeCell="A19" sqref="A19"/>
    </sheetView>
  </sheetViews>
  <sheetFormatPr defaultColWidth="8.85546875" defaultRowHeight="15.75"/>
  <cols>
    <col min="1" max="1" width="29" style="2" bestFit="1" customWidth="1"/>
    <col min="2" max="2" width="3.28515625" style="2" bestFit="1" customWidth="1"/>
    <col min="3" max="3" width="15" style="3" bestFit="1" customWidth="1"/>
    <col min="4" max="4" width="8.85546875" style="3"/>
    <col min="5" max="5" width="9.7109375" style="3" bestFit="1" customWidth="1"/>
    <col min="6" max="6" width="8.85546875" style="3"/>
    <col min="7" max="7" width="10.28515625" style="3" bestFit="1" customWidth="1"/>
    <col min="8" max="8" width="8.85546875" style="3"/>
    <col min="9" max="9" width="14.5703125" style="3" bestFit="1" customWidth="1"/>
    <col min="10" max="10" width="10.42578125" style="3" bestFit="1" customWidth="1"/>
    <col min="11" max="11" width="9.140625"/>
    <col min="12" max="12" width="8.85546875" style="3"/>
    <col min="13" max="13" width="9.28515625" style="3" bestFit="1" customWidth="1"/>
    <col min="14" max="16384" width="8.85546875" style="3"/>
  </cols>
  <sheetData>
    <row r="1" spans="1:10">
      <c r="A1" s="1" t="s">
        <v>8</v>
      </c>
    </row>
    <row r="2" spans="1:10">
      <c r="A2" s="1" t="s">
        <v>14</v>
      </c>
    </row>
    <row r="3" spans="1:10">
      <c r="A3" s="1"/>
    </row>
    <row r="4" spans="1:10">
      <c r="A4" s="1"/>
      <c r="C4" s="4" t="s">
        <v>1</v>
      </c>
      <c r="D4" s="4"/>
      <c r="E4" s="4" t="s">
        <v>2</v>
      </c>
      <c r="F4" s="4"/>
      <c r="G4" s="4" t="s">
        <v>9</v>
      </c>
      <c r="I4" s="4" t="s">
        <v>6</v>
      </c>
      <c r="J4" s="4" t="s">
        <v>7</v>
      </c>
    </row>
    <row r="5" spans="1:10">
      <c r="A5" s="1" t="s">
        <v>0</v>
      </c>
      <c r="B5" s="2">
        <v>14</v>
      </c>
      <c r="C5" s="10">
        <v>16.25</v>
      </c>
      <c r="E5" s="5">
        <f>+B5*C5</f>
        <v>227.5</v>
      </c>
      <c r="G5" s="5">
        <f>+E5*13%</f>
        <v>29.574999999999999</v>
      </c>
      <c r="I5" s="5">
        <f>+E5+G5</f>
        <v>257.07499999999999</v>
      </c>
      <c r="J5" s="4"/>
    </row>
    <row r="6" spans="1:10">
      <c r="A6" s="1"/>
      <c r="C6" s="9" t="s">
        <v>3</v>
      </c>
      <c r="D6" s="9"/>
      <c r="E6" s="9" t="s">
        <v>4</v>
      </c>
      <c r="G6" s="5"/>
      <c r="I6" s="5"/>
      <c r="J6" s="4"/>
    </row>
    <row r="7" spans="1:10">
      <c r="A7" s="1" t="s">
        <v>13</v>
      </c>
      <c r="C7" s="5">
        <v>30</v>
      </c>
      <c r="E7" s="5">
        <f>+C7*16/2</f>
        <v>240</v>
      </c>
      <c r="G7" s="5">
        <f>+E7*13%</f>
        <v>31.200000000000003</v>
      </c>
      <c r="I7" s="5">
        <f>+E7+G7</f>
        <v>271.2</v>
      </c>
      <c r="J7" s="4"/>
    </row>
    <row r="8" spans="1:10">
      <c r="A8" s="1"/>
      <c r="C8" s="3" t="s">
        <v>5</v>
      </c>
      <c r="E8" s="5"/>
      <c r="G8" s="5"/>
      <c r="I8" s="5"/>
      <c r="J8" s="4"/>
    </row>
    <row r="9" spans="1:10">
      <c r="A9" s="1" t="s">
        <v>12</v>
      </c>
      <c r="C9" s="5">
        <v>50</v>
      </c>
      <c r="E9" s="5">
        <f>+C9*16/2</f>
        <v>400</v>
      </c>
      <c r="G9" s="5">
        <f>+E9*13%</f>
        <v>52</v>
      </c>
      <c r="I9" s="5">
        <f>+E9+G9</f>
        <v>452</v>
      </c>
      <c r="J9" s="4"/>
    </row>
    <row r="10" spans="1:10">
      <c r="A10" s="1"/>
      <c r="E10" s="5"/>
      <c r="G10" s="5"/>
      <c r="I10" s="5"/>
      <c r="J10" s="4"/>
    </row>
    <row r="11" spans="1:10">
      <c r="A11" s="1" t="s">
        <v>10</v>
      </c>
      <c r="E11" s="5">
        <v>75</v>
      </c>
      <c r="G11" s="5">
        <f>+E11*13%</f>
        <v>9.75</v>
      </c>
      <c r="I11" s="5">
        <f>+E11+G11</f>
        <v>84.75</v>
      </c>
      <c r="J11" s="4"/>
    </row>
    <row r="12" spans="1:10">
      <c r="A12" s="1"/>
      <c r="E12" s="5"/>
      <c r="G12" s="5"/>
      <c r="I12" s="5"/>
      <c r="J12" s="4"/>
    </row>
    <row r="13" spans="1:10">
      <c r="A13" s="1" t="s">
        <v>11</v>
      </c>
      <c r="E13" s="5">
        <v>157.41</v>
      </c>
      <c r="G13" s="5">
        <f>+E13*13%</f>
        <v>20.4633</v>
      </c>
      <c r="I13" s="5">
        <f>+E13+G13</f>
        <v>177.8733</v>
      </c>
      <c r="J13" s="4"/>
    </row>
    <row r="14" spans="1:10">
      <c r="J14" s="4"/>
    </row>
    <row r="15" spans="1:10">
      <c r="A15" s="6"/>
      <c r="B15" s="6"/>
      <c r="C15" s="7"/>
      <c r="D15" s="7"/>
      <c r="E15" s="7"/>
      <c r="F15" s="7"/>
      <c r="G15" s="7" t="s">
        <v>15</v>
      </c>
      <c r="H15" s="7"/>
      <c r="I15" s="8">
        <f>SUM(I5:I13)</f>
        <v>1242.8983000000001</v>
      </c>
      <c r="J15" s="8">
        <f>+I15/B5</f>
        <v>88.778450000000007</v>
      </c>
    </row>
    <row r="16" spans="1:10">
      <c r="A16" s="15"/>
      <c r="B16" s="15"/>
      <c r="C16" s="12"/>
      <c r="D16" s="12"/>
      <c r="E16" s="12"/>
      <c r="F16" s="12"/>
      <c r="G16" s="12"/>
      <c r="H16" s="12"/>
      <c r="I16" s="16"/>
      <c r="J16" s="16"/>
    </row>
    <row r="17" spans="1:10" ht="16.5" thickBot="1">
      <c r="G17" s="3" t="s">
        <v>16</v>
      </c>
      <c r="I17" s="13">
        <f>+J17*14</f>
        <v>1260</v>
      </c>
      <c r="J17" s="14">
        <f>+ROUND(J15,-1)</f>
        <v>90</v>
      </c>
    </row>
    <row r="18" spans="1:10" ht="16.5" thickTop="1">
      <c r="I18" s="11"/>
      <c r="J18" s="11"/>
    </row>
    <row r="19" spans="1:10">
      <c r="A19" s="1" t="s">
        <v>17</v>
      </c>
      <c r="I19" s="12"/>
      <c r="J19" s="1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Kingston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sgibson</dc:creator>
  <cp:lastModifiedBy>Veronica M</cp:lastModifiedBy>
  <cp:lastPrinted>2011-12-16T19:47:44Z</cp:lastPrinted>
  <dcterms:created xsi:type="dcterms:W3CDTF">2011-11-16T20:30:03Z</dcterms:created>
  <dcterms:modified xsi:type="dcterms:W3CDTF">2011-12-18T02:19:47Z</dcterms:modified>
</cp:coreProperties>
</file>